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10" sheetId="1" r:id="rId1"/>
  </sheets>
  <definedNames>
    <definedName name="_xlnm.Print_Area" localSheetId="0">'12-10'!$A$1:$K$21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4" i="1"/>
  <c r="G14" i="1"/>
  <c r="F14" i="1"/>
  <c r="E14" i="1"/>
  <c r="D14" i="1"/>
  <c r="C14" i="1"/>
  <c r="H11" i="1"/>
  <c r="F11" i="1"/>
  <c r="E11" i="1"/>
  <c r="D11" i="1"/>
  <c r="C11" i="1"/>
</calcChain>
</file>

<file path=xl/sharedStrings.xml><?xml version="1.0" encoding="utf-8"?>
<sst xmlns="http://schemas.openxmlformats.org/spreadsheetml/2006/main" count="42" uniqueCount="42">
  <si>
    <t>الفنادق ومتوسط الإشغال  للغرف والأسرة وعدد النزلاء وليالي الإقامة حسب درجة التصنيف - إمارة دبي</t>
  </si>
  <si>
    <t>البيـــــــان</t>
  </si>
  <si>
    <t>خمس نجوم</t>
  </si>
  <si>
    <t>أربع نجوم</t>
  </si>
  <si>
    <t>ثلاث نجوم</t>
  </si>
  <si>
    <t>نجمتان</t>
  </si>
  <si>
    <t>نجمة واحدة</t>
  </si>
  <si>
    <t>مدرجة</t>
  </si>
  <si>
    <t>المجموع</t>
  </si>
  <si>
    <t>Title</t>
  </si>
  <si>
    <t>5- Star</t>
  </si>
  <si>
    <t>4- Star</t>
  </si>
  <si>
    <t>3- Star</t>
  </si>
  <si>
    <t>2- Star</t>
  </si>
  <si>
    <t>1- Star</t>
  </si>
  <si>
    <t>Listed</t>
  </si>
  <si>
    <t>Total</t>
  </si>
  <si>
    <t>عدد الفنادق</t>
  </si>
  <si>
    <t>Number of Hotels</t>
  </si>
  <si>
    <t>عدد الغرف</t>
  </si>
  <si>
    <t>Number of  Rooms</t>
  </si>
  <si>
    <t>الغرف المشغولة</t>
  </si>
  <si>
    <t>Rooms Occupied</t>
  </si>
  <si>
    <t>إشغال الغرف %</t>
  </si>
  <si>
    <t>Rooms Occupied %</t>
  </si>
  <si>
    <t>عدد الأسرة</t>
  </si>
  <si>
    <t>Number of Beds</t>
  </si>
  <si>
    <t>الأسرة المشغولة</t>
  </si>
  <si>
    <t>Beds Occupied</t>
  </si>
  <si>
    <t>إشغال الأسرة %</t>
  </si>
  <si>
    <t>Beds Occupied %</t>
  </si>
  <si>
    <t>عدد النزلاء</t>
  </si>
  <si>
    <t>Number of Guests</t>
  </si>
  <si>
    <t>النزلاء %</t>
  </si>
  <si>
    <t>Guests %</t>
  </si>
  <si>
    <t>ليالي الإقامة</t>
  </si>
  <si>
    <t>Residence Nights</t>
  </si>
  <si>
    <t xml:space="preserve">ليالي الإقامة % </t>
  </si>
  <si>
    <t>Residence Nights %</t>
  </si>
  <si>
    <t xml:space="preserve">المصدر :  دائرة السياحة والتسويق التجاري </t>
  </si>
  <si>
    <t>Source : Department of Tourism &amp; Commerce Marketing</t>
  </si>
  <si>
    <t>Hotels and Occupancy Average of Rooms and Beds, Guests  and Residence Nights by Classification Category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</si>
</sst>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;[Red]#,##0.0"/>
    <numFmt numFmtId="166" formatCode="_-* #,##0.00_-;_-* #,##0.00\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/>
    <xf numFmtId="0" fontId="4" fillId="0" borderId="0" xfId="0" applyFont="1"/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0" applyFont="1"/>
    <xf numFmtId="164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3" fontId="9" fillId="2" borderId="0" xfId="2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9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0" fontId="4" fillId="0" borderId="1" xfId="0" applyFont="1" applyBorder="1"/>
    <xf numFmtId="0" fontId="10" fillId="0" borderId="7" xfId="0" applyFont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9" fontId="9" fillId="0" borderId="8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7" fillId="3" borderId="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top"/>
    </xf>
    <xf numFmtId="0" fontId="7" fillId="3" borderId="4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top"/>
    </xf>
    <xf numFmtId="0" fontId="11" fillId="0" borderId="0" xfId="1" applyFont="1" applyAlignment="1">
      <alignment horizontal="right" vertical="top"/>
    </xf>
    <xf numFmtId="0" fontId="10" fillId="0" borderId="4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/>
    </xf>
    <xf numFmtId="0" fontId="11" fillId="0" borderId="3" xfId="1" applyFont="1" applyBorder="1" applyAlignment="1">
      <alignment horizontal="left" vertical="top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66675</xdr:rowOff>
    </xdr:from>
    <xdr:to>
      <xdr:col>9</xdr:col>
      <xdr:colOff>695325</xdr:colOff>
      <xdr:row>0</xdr:row>
      <xdr:rowOff>1181100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685775" y="66675"/>
          <a:ext cx="782002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showGridLines="0" rightToLeft="1" tabSelected="1" zoomScaleNormal="100" workbookViewId="0">
      <selection activeCell="J7" sqref="J7:J8"/>
    </sheetView>
  </sheetViews>
  <sheetFormatPr defaultColWidth="9.140625" defaultRowHeight="15" x14ac:dyDescent="0.25"/>
  <cols>
    <col min="1" max="1" width="9.140625" style="3"/>
    <col min="2" max="2" width="25.85546875" style="3" customWidth="1"/>
    <col min="3" max="4" width="14.7109375" style="3" customWidth="1"/>
    <col min="5" max="5" width="15.42578125" style="3" customWidth="1"/>
    <col min="6" max="6" width="13" style="3" customWidth="1"/>
    <col min="7" max="7" width="13.28515625" style="3" customWidth="1"/>
    <col min="8" max="8" width="13.140625" style="3" customWidth="1"/>
    <col min="9" max="9" width="14.7109375" style="3" customWidth="1"/>
    <col min="10" max="10" width="26.85546875" style="3" customWidth="1"/>
    <col min="11" max="16384" width="9.140625" style="3"/>
  </cols>
  <sheetData>
    <row r="1" spans="1:12" ht="107.25" customHeight="1" x14ac:dyDescent="0.25"/>
    <row r="2" spans="1:12" s="2" customFormat="1" ht="16.5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1"/>
      <c r="L2" s="1"/>
    </row>
    <row r="3" spans="1:12" s="2" customFormat="1" ht="14.25" customHeight="1" x14ac:dyDescent="0.25">
      <c r="B3" s="48" t="s">
        <v>41</v>
      </c>
      <c r="C3" s="48"/>
      <c r="D3" s="48"/>
      <c r="E3" s="48"/>
      <c r="F3" s="48"/>
      <c r="G3" s="48"/>
      <c r="H3" s="48"/>
      <c r="I3" s="48"/>
      <c r="J3" s="48"/>
      <c r="K3" s="1"/>
      <c r="L3" s="1"/>
    </row>
    <row r="4" spans="1:12" s="2" customFormat="1" ht="17.25" customHeight="1" x14ac:dyDescent="0.25">
      <c r="B4" s="49">
        <v>2011</v>
      </c>
      <c r="C4" s="49"/>
      <c r="D4" s="49"/>
      <c r="E4" s="49"/>
      <c r="F4" s="49"/>
      <c r="G4" s="49"/>
      <c r="H4" s="49"/>
      <c r="I4" s="49"/>
      <c r="J4" s="49"/>
      <c r="K4" s="1"/>
      <c r="L4" s="1"/>
    </row>
    <row r="5" spans="1:12" ht="15.75" x14ac:dyDescent="0.25">
      <c r="B5" s="9"/>
      <c r="C5" s="9"/>
      <c r="D5" s="9"/>
      <c r="E5" s="9"/>
      <c r="F5" s="9"/>
      <c r="G5" s="9"/>
      <c r="H5" s="9"/>
      <c r="I5" s="9"/>
      <c r="J5" s="9"/>
      <c r="K5" s="1"/>
      <c r="L5" s="1"/>
    </row>
    <row r="6" spans="1:12" ht="5.25" customHeight="1" x14ac:dyDescent="0.25">
      <c r="B6" s="19"/>
      <c r="C6" s="20"/>
      <c r="D6" s="20"/>
      <c r="E6" s="20"/>
      <c r="F6" s="20"/>
      <c r="G6" s="20"/>
      <c r="H6" s="20"/>
      <c r="I6" s="20"/>
      <c r="J6" s="20"/>
      <c r="K6" s="1"/>
      <c r="L6" s="1"/>
    </row>
    <row r="7" spans="1:12" ht="15.75" x14ac:dyDescent="0.25">
      <c r="A7" s="22"/>
      <c r="B7" s="51" t="s">
        <v>1</v>
      </c>
      <c r="C7" s="38" t="s">
        <v>2</v>
      </c>
      <c r="D7" s="38" t="s">
        <v>3</v>
      </c>
      <c r="E7" s="38" t="s">
        <v>4</v>
      </c>
      <c r="F7" s="38" t="s">
        <v>5</v>
      </c>
      <c r="G7" s="38" t="s">
        <v>6</v>
      </c>
      <c r="H7" s="38" t="s">
        <v>7</v>
      </c>
      <c r="I7" s="40" t="s">
        <v>8</v>
      </c>
      <c r="J7" s="51" t="s">
        <v>9</v>
      </c>
      <c r="K7" s="1"/>
      <c r="L7" s="1"/>
    </row>
    <row r="8" spans="1:12" ht="15.75" x14ac:dyDescent="0.25">
      <c r="A8" s="22"/>
      <c r="B8" s="52"/>
      <c r="C8" s="39" t="s">
        <v>10</v>
      </c>
      <c r="D8" s="39" t="s">
        <v>11</v>
      </c>
      <c r="E8" s="39" t="s">
        <v>12</v>
      </c>
      <c r="F8" s="39" t="s">
        <v>13</v>
      </c>
      <c r="G8" s="39" t="s">
        <v>14</v>
      </c>
      <c r="H8" s="41" t="s">
        <v>15</v>
      </c>
      <c r="I8" s="39" t="s">
        <v>16</v>
      </c>
      <c r="J8" s="52"/>
      <c r="K8" s="1"/>
      <c r="L8" s="1"/>
    </row>
    <row r="9" spans="1:12" ht="30" customHeight="1" x14ac:dyDescent="0.25">
      <c r="A9" s="22"/>
      <c r="B9" s="23" t="s">
        <v>17</v>
      </c>
      <c r="C9" s="10">
        <v>63</v>
      </c>
      <c r="D9" s="21">
        <v>76</v>
      </c>
      <c r="E9" s="21">
        <v>61</v>
      </c>
      <c r="F9" s="21">
        <v>50</v>
      </c>
      <c r="G9" s="21">
        <v>120</v>
      </c>
      <c r="H9" s="21">
        <v>17</v>
      </c>
      <c r="I9" s="26">
        <v>387</v>
      </c>
      <c r="J9" s="43" t="s">
        <v>18</v>
      </c>
      <c r="K9" s="1"/>
      <c r="L9" s="1"/>
    </row>
    <row r="10" spans="1:12" ht="30" customHeight="1" x14ac:dyDescent="0.25">
      <c r="A10" s="22"/>
      <c r="B10" s="24" t="s">
        <v>19</v>
      </c>
      <c r="C10" s="11">
        <v>20734</v>
      </c>
      <c r="D10" s="11">
        <v>14568</v>
      </c>
      <c r="E10" s="11">
        <v>8387</v>
      </c>
      <c r="F10" s="11">
        <v>5198</v>
      </c>
      <c r="G10" s="11">
        <v>4498</v>
      </c>
      <c r="H10" s="11">
        <v>443</v>
      </c>
      <c r="I10" s="27">
        <v>53828</v>
      </c>
      <c r="J10" s="44" t="s">
        <v>20</v>
      </c>
      <c r="K10" s="1"/>
      <c r="L10" s="1"/>
    </row>
    <row r="11" spans="1:12" ht="30" customHeight="1" x14ac:dyDescent="0.25">
      <c r="A11" s="22"/>
      <c r="B11" s="25" t="s">
        <v>21</v>
      </c>
      <c r="C11" s="12">
        <f>C10*0.75</f>
        <v>15550.5</v>
      </c>
      <c r="D11" s="12">
        <f>D10*0.74</f>
        <v>10780.32</v>
      </c>
      <c r="E11" s="12">
        <f>E10*0.75</f>
        <v>6290.25</v>
      </c>
      <c r="F11" s="12">
        <f>F10*0.76</f>
        <v>3950.48</v>
      </c>
      <c r="G11" s="12">
        <v>31749</v>
      </c>
      <c r="H11" s="12">
        <f>H10*0.62</f>
        <v>274.66000000000003</v>
      </c>
      <c r="I11" s="28">
        <v>39833</v>
      </c>
      <c r="J11" s="45" t="s">
        <v>22</v>
      </c>
      <c r="K11" s="1"/>
      <c r="L11" s="1"/>
    </row>
    <row r="12" spans="1:12" ht="30" customHeight="1" x14ac:dyDescent="0.25">
      <c r="A12" s="22"/>
      <c r="B12" s="24" t="s">
        <v>23</v>
      </c>
      <c r="C12" s="13">
        <v>75</v>
      </c>
      <c r="D12" s="13">
        <v>74</v>
      </c>
      <c r="E12" s="13">
        <v>75</v>
      </c>
      <c r="F12" s="13">
        <v>76</v>
      </c>
      <c r="G12" s="13">
        <v>70</v>
      </c>
      <c r="H12" s="13">
        <v>62</v>
      </c>
      <c r="I12" s="29">
        <v>74</v>
      </c>
      <c r="J12" s="44" t="s">
        <v>24</v>
      </c>
      <c r="K12" s="1"/>
      <c r="L12" s="1"/>
    </row>
    <row r="13" spans="1:12" ht="30" customHeight="1" x14ac:dyDescent="0.25">
      <c r="A13" s="22"/>
      <c r="B13" s="23" t="s">
        <v>25</v>
      </c>
      <c r="C13" s="10">
        <v>30074</v>
      </c>
      <c r="D13" s="10">
        <v>21386</v>
      </c>
      <c r="E13" s="10">
        <v>13921</v>
      </c>
      <c r="F13" s="10">
        <v>7750</v>
      </c>
      <c r="G13" s="10">
        <v>9054</v>
      </c>
      <c r="H13" s="10">
        <v>897</v>
      </c>
      <c r="I13" s="30">
        <v>83082</v>
      </c>
      <c r="J13" s="46" t="s">
        <v>26</v>
      </c>
      <c r="K13" s="1"/>
      <c r="L13" s="1"/>
    </row>
    <row r="14" spans="1:12" ht="30" customHeight="1" x14ac:dyDescent="0.25">
      <c r="A14" s="22"/>
      <c r="B14" s="24" t="s">
        <v>27</v>
      </c>
      <c r="C14" s="11">
        <f>C13*0.82</f>
        <v>24660.68</v>
      </c>
      <c r="D14" s="11">
        <f>D13*0.78</f>
        <v>16681.080000000002</v>
      </c>
      <c r="E14" s="11">
        <f>E13*0.72</f>
        <v>10023.119999999999</v>
      </c>
      <c r="F14" s="11">
        <f>F13*0.76</f>
        <v>5890</v>
      </c>
      <c r="G14" s="11">
        <f>G13*0.57</f>
        <v>5160.78</v>
      </c>
      <c r="H14" s="11">
        <f>H13*0.52</f>
        <v>466.44</v>
      </c>
      <c r="I14" s="27">
        <v>63142</v>
      </c>
      <c r="J14" s="44" t="s">
        <v>28</v>
      </c>
      <c r="K14" s="1"/>
      <c r="L14" s="1"/>
    </row>
    <row r="15" spans="1:12" ht="30" customHeight="1" x14ac:dyDescent="0.25">
      <c r="A15" s="22"/>
      <c r="B15" s="25" t="s">
        <v>29</v>
      </c>
      <c r="C15" s="14">
        <v>82</v>
      </c>
      <c r="D15" s="14">
        <v>78</v>
      </c>
      <c r="E15" s="14">
        <v>72</v>
      </c>
      <c r="F15" s="14">
        <v>76</v>
      </c>
      <c r="G15" s="14">
        <v>57</v>
      </c>
      <c r="H15" s="14">
        <v>52</v>
      </c>
      <c r="I15" s="31">
        <v>76</v>
      </c>
      <c r="J15" s="45" t="s">
        <v>30</v>
      </c>
      <c r="K15" s="1"/>
      <c r="L15" s="1"/>
    </row>
    <row r="16" spans="1:12" ht="30" customHeight="1" x14ac:dyDescent="0.25">
      <c r="A16" s="22"/>
      <c r="B16" s="24" t="s">
        <v>31</v>
      </c>
      <c r="C16" s="15">
        <v>2586547</v>
      </c>
      <c r="D16" s="15">
        <v>1828696</v>
      </c>
      <c r="E16" s="15">
        <v>1371265</v>
      </c>
      <c r="F16" s="15">
        <v>757324</v>
      </c>
      <c r="G16" s="15">
        <v>668428</v>
      </c>
      <c r="H16" s="15">
        <v>50470</v>
      </c>
      <c r="I16" s="32">
        <v>7262730</v>
      </c>
      <c r="J16" s="44" t="s">
        <v>32</v>
      </c>
      <c r="K16" s="1"/>
      <c r="L16" s="1"/>
    </row>
    <row r="17" spans="1:12" ht="30" customHeight="1" x14ac:dyDescent="0.25">
      <c r="A17" s="22"/>
      <c r="B17" s="25" t="s">
        <v>33</v>
      </c>
      <c r="C17" s="16">
        <v>0.36</v>
      </c>
      <c r="D17" s="16">
        <v>0.25</v>
      </c>
      <c r="E17" s="16">
        <v>0.19</v>
      </c>
      <c r="F17" s="16">
        <v>0.1</v>
      </c>
      <c r="G17" s="16">
        <v>0.09</v>
      </c>
      <c r="H17" s="16">
        <v>0.01</v>
      </c>
      <c r="I17" s="33">
        <v>1</v>
      </c>
      <c r="J17" s="45" t="s">
        <v>34</v>
      </c>
      <c r="K17" s="1"/>
      <c r="L17" s="1"/>
    </row>
    <row r="18" spans="1:12" ht="30" customHeight="1" x14ac:dyDescent="0.25">
      <c r="A18" s="22"/>
      <c r="B18" s="24" t="s">
        <v>35</v>
      </c>
      <c r="C18" s="15">
        <v>9270112</v>
      </c>
      <c r="D18" s="15">
        <v>5945838</v>
      </c>
      <c r="E18" s="15">
        <v>3725666</v>
      </c>
      <c r="F18" s="15">
        <v>2316425</v>
      </c>
      <c r="G18" s="15">
        <v>1839617</v>
      </c>
      <c r="H18" s="15">
        <v>169216</v>
      </c>
      <c r="I18" s="27">
        <f t="shared" ref="I18" si="0">SUM(C18:H18)</f>
        <v>23266874</v>
      </c>
      <c r="J18" s="44" t="s">
        <v>36</v>
      </c>
      <c r="K18" s="1"/>
      <c r="L18" s="1"/>
    </row>
    <row r="19" spans="1:12" ht="30" customHeight="1" x14ac:dyDescent="0.25">
      <c r="A19" s="22"/>
      <c r="B19" s="34" t="s">
        <v>37</v>
      </c>
      <c r="C19" s="35">
        <v>0.4</v>
      </c>
      <c r="D19" s="36">
        <v>0.26</v>
      </c>
      <c r="E19" s="36">
        <v>0.16</v>
      </c>
      <c r="F19" s="36">
        <v>0.1</v>
      </c>
      <c r="G19" s="16">
        <v>0.08</v>
      </c>
      <c r="H19" s="36">
        <v>0.01</v>
      </c>
      <c r="I19" s="33">
        <v>1</v>
      </c>
      <c r="J19" s="45" t="s">
        <v>38</v>
      </c>
      <c r="K19" s="1"/>
      <c r="L19" s="1"/>
    </row>
    <row r="20" spans="1:12" s="6" customFormat="1" ht="16.5" customHeight="1" x14ac:dyDescent="0.2">
      <c r="B20" s="42" t="s">
        <v>39</v>
      </c>
      <c r="C20" s="17"/>
      <c r="D20" s="17"/>
      <c r="E20" s="37"/>
      <c r="F20" s="17"/>
      <c r="G20" s="37"/>
      <c r="H20" s="50" t="s">
        <v>40</v>
      </c>
      <c r="I20" s="50"/>
      <c r="J20" s="50"/>
      <c r="K20" s="5"/>
      <c r="L20" s="5"/>
    </row>
    <row r="21" spans="1:12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5.75" x14ac:dyDescent="0.25">
      <c r="B22" s="9"/>
      <c r="C22" s="18"/>
      <c r="D22" s="9"/>
      <c r="E22" s="9"/>
      <c r="F22" s="9"/>
      <c r="G22" s="9"/>
      <c r="H22" s="9"/>
      <c r="I22" s="9"/>
      <c r="J22" s="9"/>
      <c r="K22" s="1"/>
      <c r="L22" s="1"/>
    </row>
    <row r="23" spans="1:12" ht="15.75" x14ac:dyDescent="0.25">
      <c r="B23" s="9"/>
      <c r="C23" s="9"/>
      <c r="D23" s="12"/>
      <c r="E23" s="12"/>
      <c r="F23" s="12"/>
      <c r="G23" s="12"/>
      <c r="H23" s="12"/>
      <c r="I23" s="12"/>
      <c r="J23" s="12"/>
      <c r="K23" s="1"/>
      <c r="L23" s="1"/>
    </row>
    <row r="24" spans="1:12" ht="15.75" x14ac:dyDescent="0.25">
      <c r="B24" s="1"/>
      <c r="C24" s="7"/>
      <c r="D24" s="4"/>
      <c r="E24" s="4"/>
      <c r="F24" s="4"/>
      <c r="G24" s="4"/>
      <c r="H24" s="4"/>
      <c r="I24" s="4"/>
      <c r="J24" s="8"/>
      <c r="K24" s="1"/>
      <c r="L24" s="1"/>
    </row>
    <row r="25" spans="1:12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6">
    <mergeCell ref="B2:J2"/>
    <mergeCell ref="B3:J3"/>
    <mergeCell ref="B4:J4"/>
    <mergeCell ref="H20:J20"/>
    <mergeCell ref="J7:J8"/>
    <mergeCell ref="B7:B8"/>
  </mergeCells>
  <pageMargins left="0.7" right="0.7" top="1" bottom="0.75" header="0" footer="0.3"/>
  <pageSetup paperSize="9"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2011 -الفنادق ومتوسط الإشغال للغرف والأسرة وعدد النزلاء وليالي الإقامة حسب درجة التصنيف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B9AD5-01A2-4790-851D-047E6BD089A0}"/>
</file>

<file path=customXml/itemProps2.xml><?xml version="1.0" encoding="utf-8"?>
<ds:datastoreItem xmlns:ds="http://schemas.openxmlformats.org/officeDocument/2006/customXml" ds:itemID="{7CC69140-A03A-404C-8079-BC5714562C30}"/>
</file>

<file path=customXml/itemProps3.xml><?xml version="1.0" encoding="utf-8"?>
<ds:datastoreItem xmlns:ds="http://schemas.openxmlformats.org/officeDocument/2006/customXml" ds:itemID="{F160D230-4542-4B6E-A535-6522A86B812F}"/>
</file>

<file path=customXml/itemProps4.xml><?xml version="1.0" encoding="utf-8"?>
<ds:datastoreItem xmlns:ds="http://schemas.openxmlformats.org/officeDocument/2006/customXml" ds:itemID="{C57B28F3-74C0-4908-8D44-B4CEF4A92147}"/>
</file>

<file path=customXml/itemProps5.xml><?xml version="1.0" encoding="utf-8"?>
<ds:datastoreItem xmlns:ds="http://schemas.openxmlformats.org/officeDocument/2006/customXml" ds:itemID="{4D06C90B-408E-4786-A5D9-B46C5A15A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12-10</vt:lpstr>
      <vt:lpstr>'12-10'!Print_Area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Occupancy Average of Rooms and Beds, Guests  and Residence Nights by Classification Category -2011</dc:title>
  <dc:creator>Sayed Foad Sayed</dc:creator>
  <cp:lastModifiedBy>Fatema Mohamed ALBeshr</cp:lastModifiedBy>
  <cp:lastPrinted>2016-08-21T04:18:33Z</cp:lastPrinted>
  <dcterms:created xsi:type="dcterms:W3CDTF">2016-08-17T05:21:25Z</dcterms:created>
  <dcterms:modified xsi:type="dcterms:W3CDTF">2016-08-21T04:18:40Z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